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fb8b1e8d1c26eae/Dokumenter/Østfold rytterkrets/Kretsting 2026/Ferdige PDF/"/>
    </mc:Choice>
  </mc:AlternateContent>
  <xr:revisionPtr revIDLastSave="0" documentId="8_{D965E36F-490F-4823-8469-8A3597C651C4}" xr6:coauthVersionLast="47" xr6:coauthVersionMax="47" xr10:uidLastSave="{00000000-0000-0000-0000-000000000000}"/>
  <bookViews>
    <workbookView xWindow="-110" yWindow="-110" windowWidth="19420" windowHeight="10300" xr2:uid="{ED6C86DF-92C4-4A01-8C9B-583647534EF2}"/>
  </bookViews>
  <sheets>
    <sheet name="Budrapp 2025" sheetId="2" r:id="rId1"/>
    <sheet name="Budrapp 2024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2" l="1"/>
  <c r="E23" i="2"/>
  <c r="E32" i="2"/>
  <c r="E31" i="2"/>
  <c r="D30" i="2"/>
  <c r="D33" i="2" s="1"/>
  <c r="C30" i="2"/>
  <c r="C33" i="2" s="1"/>
  <c r="E29" i="2"/>
  <c r="E28" i="2"/>
  <c r="E27" i="2"/>
  <c r="E26" i="2"/>
  <c r="E25" i="2"/>
  <c r="E24" i="2"/>
  <c r="E22" i="2"/>
  <c r="E21" i="2"/>
  <c r="E20" i="2"/>
  <c r="E19" i="2"/>
  <c r="E18" i="2"/>
  <c r="E16" i="2"/>
  <c r="E15" i="2"/>
  <c r="D13" i="2"/>
  <c r="C13" i="2"/>
  <c r="E12" i="2"/>
  <c r="E11" i="2"/>
  <c r="E10" i="2"/>
  <c r="E9" i="2"/>
  <c r="E8" i="2"/>
  <c r="E7" i="2"/>
  <c r="E6" i="2"/>
  <c r="D33" i="1"/>
  <c r="D36" i="1" s="1"/>
  <c r="D15" i="1"/>
  <c r="C15" i="1"/>
  <c r="C33" i="1"/>
  <c r="C36" i="1" s="1"/>
  <c r="E12" i="1"/>
  <c r="E8" i="1"/>
  <c r="E7" i="1"/>
  <c r="E35" i="1"/>
  <c r="E6" i="1"/>
  <c r="E9" i="1"/>
  <c r="E10" i="1"/>
  <c r="E11" i="1"/>
  <c r="E13" i="1"/>
  <c r="E14" i="1"/>
  <c r="E17" i="1"/>
  <c r="E18" i="1"/>
  <c r="E20" i="1"/>
  <c r="E21" i="1"/>
  <c r="E22" i="1"/>
  <c r="E23" i="1"/>
  <c r="E24" i="1"/>
  <c r="E25" i="1"/>
  <c r="E27" i="1"/>
  <c r="E28" i="1"/>
  <c r="E29" i="1"/>
  <c r="E30" i="1"/>
  <c r="E31" i="1"/>
  <c r="E32" i="1"/>
  <c r="E34" i="1"/>
  <c r="E33" i="2" l="1"/>
  <c r="C35" i="2"/>
  <c r="D35" i="2"/>
  <c r="E30" i="2"/>
  <c r="E13" i="2"/>
  <c r="D38" i="1"/>
  <c r="C38" i="1"/>
  <c r="E33" i="1"/>
  <c r="E15" i="1"/>
  <c r="E36" i="1"/>
</calcChain>
</file>

<file path=xl/sharedStrings.xml><?xml version="1.0" encoding="utf-8"?>
<sst xmlns="http://schemas.openxmlformats.org/spreadsheetml/2006/main" count="73" uniqueCount="39">
  <si>
    <t xml:space="preserve">Regnskap </t>
  </si>
  <si>
    <t>Budsjett</t>
  </si>
  <si>
    <t>Differanse</t>
  </si>
  <si>
    <t>3000 Medlemskontigent</t>
  </si>
  <si>
    <t>3410 Mva refusjon</t>
  </si>
  <si>
    <t>3440 Tilskudd fra Viken og NRYF</t>
  </si>
  <si>
    <t>3441 Tilskudd til Østfoldcup</t>
  </si>
  <si>
    <t>3915 Kursinntekter</t>
  </si>
  <si>
    <t>3930 Tiern</t>
  </si>
  <si>
    <t>Sum inntekter</t>
  </si>
  <si>
    <t xml:space="preserve">4200 Arr, årsting, kurs -bevertning </t>
  </si>
  <si>
    <t>4201 Kurs i regi av ØRYK, hon. kursholdere</t>
  </si>
  <si>
    <t>6511 Premier til Østfoldcup</t>
  </si>
  <si>
    <t>6515 Utgifter tekn.personell KM/FERD</t>
  </si>
  <si>
    <t>6520 Utd. tekn.personell - delt. årlige konf.</t>
  </si>
  <si>
    <t>6525 Utd. Tekn.personell - videreutdanning</t>
  </si>
  <si>
    <t>6546 Lisenser, progr.vare</t>
  </si>
  <si>
    <t>6860 Møteutgifter kretsmøter</t>
  </si>
  <si>
    <t>6910 Porto</t>
  </si>
  <si>
    <t>7140 Reisekostnader ikke oppg.pl</t>
  </si>
  <si>
    <t>7162 Bevertning styret</t>
  </si>
  <si>
    <t>7420 Gaver,  blomster</t>
  </si>
  <si>
    <t>7500 Forsikringspremier</t>
  </si>
  <si>
    <t>8050 Renteinntekter</t>
  </si>
  <si>
    <t>8170 Bankgebyer</t>
  </si>
  <si>
    <t>Sum utgifter</t>
  </si>
  <si>
    <t>ØSTFOLD RYTTERKRETS</t>
  </si>
  <si>
    <t>Driftsinntekter</t>
  </si>
  <si>
    <t>Driftskostnader</t>
  </si>
  <si>
    <t>Årsresultat</t>
  </si>
  <si>
    <t>4202 Ungdomskonferanse</t>
  </si>
  <si>
    <t>3200 Inntekter cupavgift sprang</t>
  </si>
  <si>
    <t>3220 Inntekt cupavgift dressur</t>
  </si>
  <si>
    <t>6800 Kontorrekvisita</t>
  </si>
  <si>
    <t>*</t>
  </si>
  <si>
    <t>ØKONOMIRAPPORT 2024</t>
  </si>
  <si>
    <t xml:space="preserve">3442 Tilskudd fra andre </t>
  </si>
  <si>
    <t>6510 Premier KM/FERD</t>
  </si>
  <si>
    <t>ØKONOMIRAPPORT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</si>
</sst>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1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3" fontId="1" fillId="0" borderId="0" xfId="0" applyNumberFormat="1" applyFont="1"/>
    <xf numFmtId="0" fontId="2" fillId="0" borderId="0" xfId="0" applyFont="1"/>
    <xf numFmtId="0" fontId="0" fillId="0" borderId="0" xfId="0" applyAlignment="1">
      <alignment horizontal="left"/>
    </xf>
    <xf numFmtId="3" fontId="1" fillId="0" borderId="2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53340</xdr:colOff>
      <xdr:row>0</xdr:row>
      <xdr:rowOff>238125</xdr:rowOff>
    </xdr:from>
    <xdr:to>
      <xdr:col>4</xdr:col>
      <xdr:colOff>213359</xdr:colOff>
      <xdr:row>1</xdr:row>
      <xdr:rowOff>71222</xdr:rowOff>
    </xdr:to>
    <xdr:pic>
      <xdr:nvPicPr>
        <xdr:cNvPr id="2" name="Bilde 1">
          <a:extLst>
            <a:ext uri="{FF2B5EF4-FFF2-40B4-BE49-F238E27FC236}">
              <a16:creationId xmlns:a16="http://schemas.microsoft.com/office/drawing/2014/main" id="{D9185384-21C0-4D94-B181-8B6DD9D39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1900" y="238125"/>
          <a:ext cx="929639" cy="97609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200024</xdr:colOff>
      <xdr:row>0</xdr:row>
      <xdr:rowOff>238125</xdr:rowOff>
    </xdr:from>
    <xdr:to>
      <xdr:col>4</xdr:col>
      <xdr:colOff>454025</xdr:colOff>
      <xdr:row>1</xdr:row>
      <xdr:rowOff>158750</xdr:rowOff>
    </xdr:to>
    <xdr:pic>
      <xdr:nvPicPr>
        <xdr:cNvPr id="6" name="Bilde 5">
          <a:extLst>
            <a:ext uri="{FF2B5EF4-FFF2-40B4-BE49-F238E27FC236}">
              <a16:creationId xmlns:a16="http://schemas.microsoft.com/office/drawing/2014/main" id="{67E1B348-D083-374D-94F5-7EEAE8D756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0474" y="238125"/>
          <a:ext cx="1063626" cy="1063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3D026-35E3-418F-BAD9-1756D016390D}">
  <dimension ref="A1:H35"/>
  <sheetViews>
    <sheetView tabSelected="1" workbookViewId="0">
      <selection activeCell="I4" sqref="I4"/>
    </sheetView>
  </sheetViews>
  <sheetFormatPr baseColWidth="10" defaultRowHeight="14.5" x14ac:dyDescent="0.35"/>
  <cols>
    <col min="1" max="1" width="3.36328125" customWidth="1"/>
    <col min="2" max="2" width="39.36328125" customWidth="1"/>
    <col min="4" max="4" width="11.1796875" customWidth="1"/>
    <col min="5" max="5" width="10.08984375" customWidth="1"/>
    <col min="6" max="6" width="3.90625" customWidth="1"/>
  </cols>
  <sheetData>
    <row r="1" spans="1:8" ht="90" customHeight="1" x14ac:dyDescent="0.35"/>
    <row r="2" spans="1:8" ht="18.5" x14ac:dyDescent="0.45">
      <c r="A2" s="9" t="s">
        <v>38</v>
      </c>
    </row>
    <row r="3" spans="1:8" ht="18.5" x14ac:dyDescent="0.45">
      <c r="A3" s="9" t="s">
        <v>26</v>
      </c>
    </row>
    <row r="4" spans="1:8" x14ac:dyDescent="0.35">
      <c r="C4" s="1" t="s">
        <v>0</v>
      </c>
      <c r="D4" s="1" t="s">
        <v>1</v>
      </c>
      <c r="E4" s="2" t="s">
        <v>2</v>
      </c>
    </row>
    <row r="5" spans="1:8" x14ac:dyDescent="0.35">
      <c r="A5" s="2" t="s">
        <v>27</v>
      </c>
      <c r="C5" s="3">
        <v>46022</v>
      </c>
      <c r="D5" s="4">
        <v>2025</v>
      </c>
    </row>
    <row r="6" spans="1:8" x14ac:dyDescent="0.35">
      <c r="B6" t="s">
        <v>3</v>
      </c>
      <c r="C6" s="5">
        <v>53280</v>
      </c>
      <c r="D6" s="5">
        <v>56000</v>
      </c>
      <c r="E6" s="5">
        <f t="shared" ref="E6:E12" si="0">SUM(D6-C6)</f>
        <v>2720</v>
      </c>
    </row>
    <row r="7" spans="1:8" x14ac:dyDescent="0.35">
      <c r="B7" t="s">
        <v>4</v>
      </c>
      <c r="C7" s="5">
        <v>0</v>
      </c>
      <c r="D7" s="5">
        <v>16000</v>
      </c>
      <c r="E7" s="5">
        <f t="shared" si="0"/>
        <v>16000</v>
      </c>
    </row>
    <row r="8" spans="1:8" x14ac:dyDescent="0.35">
      <c r="B8" t="s">
        <v>5</v>
      </c>
      <c r="C8" s="5">
        <v>24654</v>
      </c>
      <c r="D8" s="5">
        <v>55500</v>
      </c>
      <c r="E8" s="5">
        <f t="shared" si="0"/>
        <v>30846</v>
      </c>
    </row>
    <row r="9" spans="1:8" x14ac:dyDescent="0.35">
      <c r="B9" t="s">
        <v>6</v>
      </c>
      <c r="C9" s="5">
        <v>0</v>
      </c>
      <c r="D9" s="5">
        <v>0</v>
      </c>
      <c r="E9" s="5">
        <f t="shared" si="0"/>
        <v>0</v>
      </c>
    </row>
    <row r="10" spans="1:8" x14ac:dyDescent="0.35">
      <c r="B10" t="s">
        <v>36</v>
      </c>
      <c r="C10" s="5">
        <v>0</v>
      </c>
      <c r="D10" s="5">
        <v>0</v>
      </c>
      <c r="E10" s="5">
        <f t="shared" si="0"/>
        <v>0</v>
      </c>
    </row>
    <row r="11" spans="1:8" x14ac:dyDescent="0.35">
      <c r="B11" t="s">
        <v>7</v>
      </c>
      <c r="C11" s="5">
        <v>1000</v>
      </c>
      <c r="D11" s="5">
        <v>15000</v>
      </c>
      <c r="E11" s="5">
        <f t="shared" si="0"/>
        <v>14000</v>
      </c>
    </row>
    <row r="12" spans="1:8" x14ac:dyDescent="0.35">
      <c r="B12" s="6" t="s">
        <v>8</v>
      </c>
      <c r="C12" s="7">
        <v>7240</v>
      </c>
      <c r="D12" s="7">
        <v>15000</v>
      </c>
      <c r="E12" s="7">
        <f t="shared" si="0"/>
        <v>7760</v>
      </c>
    </row>
    <row r="13" spans="1:8" x14ac:dyDescent="0.35">
      <c r="A13" s="2"/>
      <c r="B13" s="2" t="s">
        <v>9</v>
      </c>
      <c r="C13" s="8">
        <f>SUM(C6:C12)</f>
        <v>86174</v>
      </c>
      <c r="D13" s="8">
        <f>SUM(D6:D12)</f>
        <v>157500</v>
      </c>
      <c r="E13" s="8">
        <f>SUM(E6:E12)</f>
        <v>71326</v>
      </c>
    </row>
    <row r="14" spans="1:8" x14ac:dyDescent="0.35">
      <c r="A14" s="2" t="s">
        <v>28</v>
      </c>
      <c r="E14" s="5"/>
    </row>
    <row r="15" spans="1:8" x14ac:dyDescent="0.35">
      <c r="B15" t="s">
        <v>10</v>
      </c>
      <c r="C15" s="5">
        <v>-6495</v>
      </c>
      <c r="D15" s="5">
        <v>-10000</v>
      </c>
      <c r="E15" s="5">
        <f>SUM(D15-C15)</f>
        <v>-3505</v>
      </c>
      <c r="H15" t="s">
        <v>34</v>
      </c>
    </row>
    <row r="16" spans="1:8" x14ac:dyDescent="0.35">
      <c r="B16" t="s">
        <v>11</v>
      </c>
      <c r="C16" s="5">
        <v>0</v>
      </c>
      <c r="D16" s="5">
        <v>-40000</v>
      </c>
      <c r="E16" s="5">
        <f>SUM(D16-C16)</f>
        <v>-40000</v>
      </c>
    </row>
    <row r="17" spans="2:5" x14ac:dyDescent="0.35">
      <c r="B17" t="s">
        <v>30</v>
      </c>
      <c r="C17" s="5">
        <v>0</v>
      </c>
      <c r="D17" s="5">
        <v>-20000</v>
      </c>
      <c r="E17" s="5">
        <f>SUM(D17-C17)</f>
        <v>-20000</v>
      </c>
    </row>
    <row r="18" spans="2:5" x14ac:dyDescent="0.35">
      <c r="B18" t="s">
        <v>37</v>
      </c>
      <c r="C18" s="5">
        <v>-36285</v>
      </c>
      <c r="D18" s="5">
        <v>-57000</v>
      </c>
      <c r="E18" s="5">
        <f t="shared" ref="E18:E23" si="1">SUM(D18-C18)</f>
        <v>-20715</v>
      </c>
    </row>
    <row r="19" spans="2:5" x14ac:dyDescent="0.35">
      <c r="B19" t="s">
        <v>13</v>
      </c>
      <c r="C19" s="5">
        <v>-6669</v>
      </c>
      <c r="D19" s="5">
        <v>-10000</v>
      </c>
      <c r="E19" s="5">
        <f t="shared" si="1"/>
        <v>-3331</v>
      </c>
    </row>
    <row r="20" spans="2:5" x14ac:dyDescent="0.35">
      <c r="B20" t="s">
        <v>14</v>
      </c>
      <c r="C20" s="5">
        <v>-12115</v>
      </c>
      <c r="D20" s="5">
        <v>-13000</v>
      </c>
      <c r="E20" s="5">
        <f t="shared" si="1"/>
        <v>-885</v>
      </c>
    </row>
    <row r="21" spans="2:5" x14ac:dyDescent="0.35">
      <c r="B21" t="s">
        <v>15</v>
      </c>
      <c r="C21" s="5">
        <v>0</v>
      </c>
      <c r="D21" s="5">
        <v>-6000</v>
      </c>
      <c r="E21" s="5">
        <f t="shared" si="1"/>
        <v>-6000</v>
      </c>
    </row>
    <row r="22" spans="2:5" x14ac:dyDescent="0.35">
      <c r="B22" t="s">
        <v>16</v>
      </c>
      <c r="C22" s="5">
        <v>-3885</v>
      </c>
      <c r="D22" s="5">
        <v>-5000</v>
      </c>
      <c r="E22" s="5">
        <f t="shared" si="1"/>
        <v>-1115</v>
      </c>
    </row>
    <row r="23" spans="2:5" x14ac:dyDescent="0.35">
      <c r="B23" s="10" t="s">
        <v>33</v>
      </c>
      <c r="C23" s="5">
        <v>-1758</v>
      </c>
      <c r="D23" s="5">
        <v>-2000</v>
      </c>
      <c r="E23" s="5">
        <f t="shared" si="1"/>
        <v>-242</v>
      </c>
    </row>
    <row r="24" spans="2:5" x14ac:dyDescent="0.35">
      <c r="B24" t="s">
        <v>17</v>
      </c>
      <c r="C24" s="5">
        <v>-2115</v>
      </c>
      <c r="D24" s="5">
        <v>-4000</v>
      </c>
      <c r="E24" s="5">
        <f t="shared" ref="E24:E29" si="2">SUM(D24-C24)</f>
        <v>-1885</v>
      </c>
    </row>
    <row r="25" spans="2:5" x14ac:dyDescent="0.35">
      <c r="B25" t="s">
        <v>18</v>
      </c>
      <c r="C25" s="5">
        <v>0</v>
      </c>
      <c r="D25" s="5">
        <v>-200</v>
      </c>
      <c r="E25" s="5">
        <f t="shared" si="2"/>
        <v>-200</v>
      </c>
    </row>
    <row r="26" spans="2:5" x14ac:dyDescent="0.35">
      <c r="B26" t="s">
        <v>19</v>
      </c>
      <c r="C26" s="5">
        <v>-959</v>
      </c>
      <c r="D26" s="5">
        <v>-5000</v>
      </c>
      <c r="E26" s="5">
        <f t="shared" si="2"/>
        <v>-4041</v>
      </c>
    </row>
    <row r="27" spans="2:5" x14ac:dyDescent="0.35">
      <c r="B27" t="s">
        <v>20</v>
      </c>
      <c r="C27" s="5">
        <v>-1950</v>
      </c>
      <c r="D27" s="5">
        <v>-4000</v>
      </c>
      <c r="E27" s="5">
        <f t="shared" si="2"/>
        <v>-2050</v>
      </c>
    </row>
    <row r="28" spans="2:5" x14ac:dyDescent="0.35">
      <c r="B28" t="s">
        <v>21</v>
      </c>
      <c r="C28" s="5">
        <v>0</v>
      </c>
      <c r="D28" s="5">
        <v>-600</v>
      </c>
      <c r="E28" s="5">
        <f t="shared" si="2"/>
        <v>-600</v>
      </c>
    </row>
    <row r="29" spans="2:5" x14ac:dyDescent="0.35">
      <c r="B29" s="6" t="s">
        <v>22</v>
      </c>
      <c r="C29" s="7">
        <v>0</v>
      </c>
      <c r="D29" s="7">
        <v>-2000</v>
      </c>
      <c r="E29" s="7">
        <f t="shared" si="2"/>
        <v>-2000</v>
      </c>
    </row>
    <row r="30" spans="2:5" x14ac:dyDescent="0.35">
      <c r="B30" s="2"/>
      <c r="C30" s="8">
        <f>SUM(C15:C29)</f>
        <v>-72231</v>
      </c>
      <c r="D30" s="8">
        <f>SUM(D15:D29)</f>
        <v>-178800</v>
      </c>
      <c r="E30" s="8">
        <f>SUM(E15:E29)</f>
        <v>-106569</v>
      </c>
    </row>
    <row r="31" spans="2:5" x14ac:dyDescent="0.35">
      <c r="B31" t="s">
        <v>23</v>
      </c>
      <c r="C31" s="5">
        <v>0</v>
      </c>
      <c r="D31" s="8">
        <v>0</v>
      </c>
      <c r="E31" s="5">
        <f>SUM(D31-C31)</f>
        <v>0</v>
      </c>
    </row>
    <row r="32" spans="2:5" x14ac:dyDescent="0.35">
      <c r="B32" s="6" t="s">
        <v>24</v>
      </c>
      <c r="C32" s="7">
        <v>-710.5</v>
      </c>
      <c r="D32" s="6">
        <v>-700</v>
      </c>
      <c r="E32" s="7">
        <f>SUM(D32-C32)</f>
        <v>10.5</v>
      </c>
    </row>
    <row r="33" spans="1:6" ht="15" thickBot="1" x14ac:dyDescent="0.4">
      <c r="A33" s="2"/>
      <c r="B33" s="2" t="s">
        <v>25</v>
      </c>
      <c r="C33" s="11">
        <f>SUM(C30+C32)</f>
        <v>-72941.5</v>
      </c>
      <c r="D33" s="11">
        <f>SUM(D30:D32)</f>
        <v>-179500</v>
      </c>
      <c r="E33" s="11">
        <f>SUM(C33-D33)</f>
        <v>106558.5</v>
      </c>
    </row>
    <row r="34" spans="1:6" x14ac:dyDescent="0.35">
      <c r="E34" s="8"/>
    </row>
    <row r="35" spans="1:6" x14ac:dyDescent="0.35">
      <c r="A35" s="2" t="s">
        <v>29</v>
      </c>
      <c r="B35" s="2"/>
      <c r="C35" s="8">
        <f>SUM(C13+C33)</f>
        <v>13232.5</v>
      </c>
      <c r="D35" s="8">
        <f>SUM(D13+D33)</f>
        <v>-22000</v>
      </c>
      <c r="E35" s="2">
        <v>0</v>
      </c>
      <c r="F35" s="8"/>
    </row>
  </sheetData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DB033-EC46-4B54-9DD8-E1B5BCB872FF}">
  <sheetPr>
    <pageSetUpPr fitToPage="1"/>
  </sheetPr>
  <dimension ref="A1:H38"/>
  <sheetViews>
    <sheetView workbookViewId="0">
      <selection sqref="A1:XFD1048576"/>
    </sheetView>
  </sheetViews>
  <sheetFormatPr baseColWidth="10" defaultRowHeight="14.5" x14ac:dyDescent="0.35"/>
  <cols>
    <col min="1" max="1" width="3.36328125" customWidth="1"/>
    <col min="2" max="2" width="39.36328125" customWidth="1"/>
    <col min="4" max="4" width="12.08984375" customWidth="1"/>
    <col min="5" max="5" width="10.08984375" customWidth="1"/>
    <col min="6" max="6" width="3.90625" customWidth="1"/>
  </cols>
  <sheetData>
    <row r="1" spans="1:5" ht="90" customHeight="1" x14ac:dyDescent="0.35"/>
    <row r="2" spans="1:5" ht="18.5" x14ac:dyDescent="0.45">
      <c r="A2" s="9" t="s">
        <v>35</v>
      </c>
    </row>
    <row r="3" spans="1:5" ht="18.5" x14ac:dyDescent="0.45">
      <c r="A3" s="9" t="s">
        <v>26</v>
      </c>
    </row>
    <row r="4" spans="1:5" x14ac:dyDescent="0.35">
      <c r="C4" s="1" t="s">
        <v>0</v>
      </c>
      <c r="D4" s="1" t="s">
        <v>1</v>
      </c>
      <c r="E4" s="2" t="s">
        <v>2</v>
      </c>
    </row>
    <row r="5" spans="1:5" x14ac:dyDescent="0.35">
      <c r="A5" s="2" t="s">
        <v>27</v>
      </c>
      <c r="C5" s="3">
        <v>45512</v>
      </c>
      <c r="D5" s="4">
        <v>2024</v>
      </c>
    </row>
    <row r="6" spans="1:5" x14ac:dyDescent="0.35">
      <c r="B6" t="s">
        <v>3</v>
      </c>
      <c r="C6" s="5"/>
      <c r="D6" s="5">
        <v>56000</v>
      </c>
      <c r="E6" s="5">
        <f t="shared" ref="E6:E14" si="0">SUM(D6-C6)</f>
        <v>56000</v>
      </c>
    </row>
    <row r="7" spans="1:5" x14ac:dyDescent="0.35">
      <c r="B7" t="s">
        <v>31</v>
      </c>
      <c r="C7" s="5">
        <v>3000</v>
      </c>
      <c r="D7" s="5">
        <v>15000</v>
      </c>
      <c r="E7" s="5">
        <f t="shared" si="0"/>
        <v>12000</v>
      </c>
    </row>
    <row r="8" spans="1:5" x14ac:dyDescent="0.35">
      <c r="B8" t="s">
        <v>32</v>
      </c>
      <c r="C8" s="5">
        <v>2400</v>
      </c>
      <c r="D8" s="5">
        <v>8000</v>
      </c>
      <c r="E8" s="5">
        <f t="shared" si="0"/>
        <v>5600</v>
      </c>
    </row>
    <row r="9" spans="1:5" x14ac:dyDescent="0.35">
      <c r="B9" t="s">
        <v>4</v>
      </c>
      <c r="C9" s="5"/>
      <c r="D9" s="5">
        <v>11900</v>
      </c>
      <c r="E9" s="5">
        <f t="shared" si="0"/>
        <v>11900</v>
      </c>
    </row>
    <row r="10" spans="1:5" x14ac:dyDescent="0.35">
      <c r="B10" t="s">
        <v>5</v>
      </c>
      <c r="C10" s="5">
        <v>27785</v>
      </c>
      <c r="D10" s="5">
        <v>45000</v>
      </c>
      <c r="E10" s="5">
        <f t="shared" si="0"/>
        <v>17215</v>
      </c>
    </row>
    <row r="11" spans="1:5" x14ac:dyDescent="0.35">
      <c r="B11" t="s">
        <v>6</v>
      </c>
      <c r="C11" s="5">
        <v>25000</v>
      </c>
      <c r="D11" s="5">
        <v>25000</v>
      </c>
      <c r="E11" s="5">
        <f t="shared" si="0"/>
        <v>0</v>
      </c>
    </row>
    <row r="12" spans="1:5" x14ac:dyDescent="0.35">
      <c r="B12" t="s">
        <v>36</v>
      </c>
      <c r="C12" s="5">
        <v>312.2</v>
      </c>
      <c r="D12" s="5">
        <v>45000</v>
      </c>
      <c r="E12" s="5">
        <f t="shared" si="0"/>
        <v>44687.8</v>
      </c>
    </row>
    <row r="13" spans="1:5" x14ac:dyDescent="0.35">
      <c r="B13" t="s">
        <v>7</v>
      </c>
      <c r="C13" s="5"/>
      <c r="D13" s="5">
        <v>15000</v>
      </c>
      <c r="E13" s="5">
        <f t="shared" si="0"/>
        <v>15000</v>
      </c>
    </row>
    <row r="14" spans="1:5" x14ac:dyDescent="0.35">
      <c r="B14" s="6" t="s">
        <v>8</v>
      </c>
      <c r="C14" s="7">
        <v>8310</v>
      </c>
      <c r="D14" s="7">
        <v>15000</v>
      </c>
      <c r="E14" s="7">
        <f t="shared" si="0"/>
        <v>6690</v>
      </c>
    </row>
    <row r="15" spans="1:5" x14ac:dyDescent="0.35">
      <c r="A15" s="2"/>
      <c r="B15" s="2" t="s">
        <v>9</v>
      </c>
      <c r="C15" s="8">
        <f>SUM(C6:C14)</f>
        <v>66807.199999999997</v>
      </c>
      <c r="D15" s="8">
        <f>SUM(D6:D14)</f>
        <v>235900</v>
      </c>
      <c r="E15" s="8">
        <f>SUM(E6:E14)</f>
        <v>169092.8</v>
      </c>
    </row>
    <row r="16" spans="1:5" x14ac:dyDescent="0.35">
      <c r="A16" s="2" t="s">
        <v>28</v>
      </c>
      <c r="E16" s="5"/>
    </row>
    <row r="17" spans="2:8" x14ac:dyDescent="0.35">
      <c r="B17" t="s">
        <v>10</v>
      </c>
      <c r="C17" s="5">
        <v>-9955</v>
      </c>
      <c r="D17" s="5">
        <v>-10000</v>
      </c>
      <c r="E17" s="5">
        <f>SUM(D17-C17)</f>
        <v>-45</v>
      </c>
      <c r="H17" t="s">
        <v>34</v>
      </c>
    </row>
    <row r="18" spans="2:8" x14ac:dyDescent="0.35">
      <c r="B18" t="s">
        <v>11</v>
      </c>
      <c r="C18" s="5"/>
      <c r="D18" s="5">
        <v>-40000</v>
      </c>
      <c r="E18" s="5">
        <f>SUM(D18-C18)</f>
        <v>-40000</v>
      </c>
    </row>
    <row r="19" spans="2:8" x14ac:dyDescent="0.35">
      <c r="B19" t="s">
        <v>30</v>
      </c>
      <c r="C19" s="5"/>
      <c r="D19" s="5">
        <v>-23000</v>
      </c>
      <c r="E19" s="5"/>
    </row>
    <row r="20" spans="2:8" x14ac:dyDescent="0.35">
      <c r="B20" t="s">
        <v>37</v>
      </c>
      <c r="C20" s="5">
        <v>-29516.5</v>
      </c>
      <c r="D20" s="5">
        <v>-55000</v>
      </c>
      <c r="E20" s="5">
        <f t="shared" ref="E20:E25" si="1">SUM(D20-C20)</f>
        <v>-25483.5</v>
      </c>
    </row>
    <row r="21" spans="2:8" x14ac:dyDescent="0.35">
      <c r="B21" t="s">
        <v>12</v>
      </c>
      <c r="C21" s="5">
        <v>-8820</v>
      </c>
      <c r="D21" s="5">
        <v>-60000</v>
      </c>
      <c r="E21" s="5">
        <f t="shared" si="1"/>
        <v>-51180</v>
      </c>
    </row>
    <row r="22" spans="2:8" x14ac:dyDescent="0.35">
      <c r="B22" t="s">
        <v>13</v>
      </c>
      <c r="C22" s="5">
        <v>-6675.5</v>
      </c>
      <c r="D22" s="5">
        <v>-12000</v>
      </c>
      <c r="E22" s="5">
        <f t="shared" si="1"/>
        <v>-5324.5</v>
      </c>
    </row>
    <row r="23" spans="2:8" x14ac:dyDescent="0.35">
      <c r="B23" t="s">
        <v>14</v>
      </c>
      <c r="C23" s="5">
        <v>-6457</v>
      </c>
      <c r="D23" s="5">
        <v>-10000</v>
      </c>
      <c r="E23" s="5">
        <f t="shared" si="1"/>
        <v>-3543</v>
      </c>
    </row>
    <row r="24" spans="2:8" x14ac:dyDescent="0.35">
      <c r="B24" t="s">
        <v>15</v>
      </c>
      <c r="C24" s="5"/>
      <c r="D24" s="5">
        <v>-4000</v>
      </c>
      <c r="E24" s="5">
        <f t="shared" si="1"/>
        <v>-4000</v>
      </c>
    </row>
    <row r="25" spans="2:8" x14ac:dyDescent="0.35">
      <c r="B25" t="s">
        <v>16</v>
      </c>
      <c r="C25" s="5">
        <v>-3735</v>
      </c>
      <c r="D25" s="5">
        <v>-5000</v>
      </c>
      <c r="E25" s="5">
        <f t="shared" si="1"/>
        <v>-1265</v>
      </c>
    </row>
    <row r="26" spans="2:8" x14ac:dyDescent="0.35">
      <c r="B26" s="10" t="s">
        <v>33</v>
      </c>
      <c r="C26" s="5"/>
      <c r="D26" s="5">
        <v>-1000</v>
      </c>
      <c r="E26" s="5"/>
    </row>
    <row r="27" spans="2:8" x14ac:dyDescent="0.35">
      <c r="B27" t="s">
        <v>17</v>
      </c>
      <c r="C27" s="5"/>
      <c r="D27" s="5">
        <v>-4000</v>
      </c>
      <c r="E27" s="5">
        <f t="shared" ref="E27:E32" si="2">SUM(D27-C27)</f>
        <v>-4000</v>
      </c>
    </row>
    <row r="28" spans="2:8" x14ac:dyDescent="0.35">
      <c r="B28" t="s">
        <v>18</v>
      </c>
      <c r="C28" s="5"/>
      <c r="D28">
        <v>0</v>
      </c>
      <c r="E28" s="5">
        <f t="shared" si="2"/>
        <v>0</v>
      </c>
    </row>
    <row r="29" spans="2:8" x14ac:dyDescent="0.35">
      <c r="B29" t="s">
        <v>19</v>
      </c>
      <c r="C29" s="5"/>
      <c r="D29" s="5">
        <v>-5000</v>
      </c>
      <c r="E29" s="5">
        <f t="shared" si="2"/>
        <v>-5000</v>
      </c>
    </row>
    <row r="30" spans="2:8" x14ac:dyDescent="0.35">
      <c r="B30" t="s">
        <v>20</v>
      </c>
      <c r="C30" s="5">
        <v>-1038.7</v>
      </c>
      <c r="D30" s="5">
        <v>-3700</v>
      </c>
      <c r="E30" s="5">
        <f t="shared" si="2"/>
        <v>-2661.3</v>
      </c>
    </row>
    <row r="31" spans="2:8" x14ac:dyDescent="0.35">
      <c r="B31" t="s">
        <v>21</v>
      </c>
      <c r="C31" s="5">
        <v>-350</v>
      </c>
      <c r="D31" s="5">
        <v>-500</v>
      </c>
      <c r="E31" s="5">
        <f t="shared" si="2"/>
        <v>-150</v>
      </c>
    </row>
    <row r="32" spans="2:8" x14ac:dyDescent="0.35">
      <c r="B32" s="6" t="s">
        <v>22</v>
      </c>
      <c r="C32" s="7">
        <v>-196</v>
      </c>
      <c r="D32" s="7">
        <v>-2000</v>
      </c>
      <c r="E32" s="7">
        <f t="shared" si="2"/>
        <v>-1804</v>
      </c>
    </row>
    <row r="33" spans="1:6" x14ac:dyDescent="0.35">
      <c r="B33" s="2"/>
      <c r="C33" s="8">
        <f>SUM(C17:C32)</f>
        <v>-66743.7</v>
      </c>
      <c r="D33" s="8">
        <f>SUM(D17:D32)</f>
        <v>-235200</v>
      </c>
      <c r="E33" s="8">
        <f>SUM(E17:E32)</f>
        <v>-144456.29999999999</v>
      </c>
    </row>
    <row r="34" spans="1:6" x14ac:dyDescent="0.35">
      <c r="B34" t="s">
        <v>23</v>
      </c>
      <c r="C34" s="5">
        <v>0</v>
      </c>
      <c r="D34" s="8">
        <v>0</v>
      </c>
      <c r="E34" s="5">
        <f>SUM(D34-C34)</f>
        <v>0</v>
      </c>
    </row>
    <row r="35" spans="1:6" x14ac:dyDescent="0.35">
      <c r="B35" s="6" t="s">
        <v>24</v>
      </c>
      <c r="C35" s="7">
        <v>-469</v>
      </c>
      <c r="D35" s="6">
        <v>-700</v>
      </c>
      <c r="E35" s="7">
        <f>SUM(D35-C35)</f>
        <v>-231</v>
      </c>
    </row>
    <row r="36" spans="1:6" ht="15" thickBot="1" x14ac:dyDescent="0.4">
      <c r="A36" s="2"/>
      <c r="B36" s="2" t="s">
        <v>25</v>
      </c>
      <c r="C36" s="11">
        <f>SUM(C33+C35)</f>
        <v>-67212.7</v>
      </c>
      <c r="D36" s="11">
        <f>SUM(D33:D35)</f>
        <v>-235900</v>
      </c>
      <c r="E36" s="11">
        <f>SUM(C36-D36)</f>
        <v>168687.3</v>
      </c>
    </row>
    <row r="37" spans="1:6" x14ac:dyDescent="0.35">
      <c r="E37" s="8"/>
    </row>
    <row r="38" spans="1:6" x14ac:dyDescent="0.35">
      <c r="A38" s="2" t="s">
        <v>29</v>
      </c>
      <c r="B38" s="2"/>
      <c r="C38" s="8">
        <f>SUM(C15+C36)</f>
        <v>-405.5</v>
      </c>
      <c r="D38" s="8">
        <f t="shared" ref="D38" si="3">SUM(D15+D36)</f>
        <v>0</v>
      </c>
      <c r="E38" s="2">
        <v>0</v>
      </c>
      <c r="F38" s="8"/>
    </row>
  </sheetData>
  <printOptions gridLines="1"/>
  <pageMargins left="0.70866141732283472" right="0.70866141732283472" top="0.74803149606299213" bottom="0.74803149606299213" header="0.31496062992125984" footer="0.31496062992125984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Budrapp 2025</vt:lpstr>
      <vt:lpstr>Budrapp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Gundersen, Line M.</dc:creator>
  <cp:lastModifiedBy>Cecilie Fredheim</cp:lastModifiedBy>
  <cp:lastPrinted>2026-01-04T22:04:55Z</cp:lastPrinted>
  <dcterms:created xsi:type="dcterms:W3CDTF">2023-02-07T10:41:45Z</dcterms:created>
  <dcterms:modified xsi:type="dcterms:W3CDTF">2026-02-02T20:56:23Z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8ed6534-701e-4052-b9aa-6ed330ffc3a5_Enabled">
    <vt:lpwstr>true</vt:lpwstr>
  </property>
  <property fmtid="{D5CDD505-2E9C-101B-9397-08002B2CF9AE}" pid="3" name="MSIP_Label_68ed6534-701e-4052-b9aa-6ed330ffc3a5_SetDate">
    <vt:lpwstr>2023-06-19T12:34:04Z</vt:lpwstr>
  </property>
  <property fmtid="{D5CDD505-2E9C-101B-9397-08002B2CF9AE}" pid="4" name="MSIP_Label_68ed6534-701e-4052-b9aa-6ed330ffc3a5_Method">
    <vt:lpwstr>Privileged</vt:lpwstr>
  </property>
  <property fmtid="{D5CDD505-2E9C-101B-9397-08002B2CF9AE}" pid="5" name="MSIP_Label_68ed6534-701e-4052-b9aa-6ed330ffc3a5_Name">
    <vt:lpwstr>Åpen</vt:lpwstr>
  </property>
  <property fmtid="{D5CDD505-2E9C-101B-9397-08002B2CF9AE}" pid="6" name="MSIP_Label_68ed6534-701e-4052-b9aa-6ed330ffc3a5_SiteId">
    <vt:lpwstr>c9b0d3b5-c035-4c08-8136-760ae8c28600</vt:lpwstr>
  </property>
  <property fmtid="{D5CDD505-2E9C-101B-9397-08002B2CF9AE}" pid="7" name="MSIP_Label_68ed6534-701e-4052-b9aa-6ed330ffc3a5_ActionId">
    <vt:lpwstr>f369df6b-bc87-4f47-b5aa-30cea79bef37</vt:lpwstr>
  </property>
  <property fmtid="{D5CDD505-2E9C-101B-9397-08002B2CF9AE}" pid="8" name="MSIP_Label_68ed6534-701e-4052-b9aa-6ed330ffc3a5_ContentBits">
    <vt:lpwstr>0</vt:lpwstr>
  </property>
</Properties>
</file>